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FIRA2000\PROJECTES\03_MONTJUIC\06_TREBALLS PREVIS\00_Installacions\TRSALLAT ETs ALFONS XIII\ESCOMESA CASCADA 3\02_Projecte\02_P Executiu\"/>
    </mc:Choice>
  </mc:AlternateContent>
  <xr:revisionPtr revIDLastSave="0" documentId="13_ncr:1_{982AA596-E98A-4F7F-AB58-439856B54456}" xr6:coauthVersionLast="47" xr6:coauthVersionMax="47" xr10:uidLastSave="{00000000-0000-0000-0000-000000000000}"/>
  <bookViews>
    <workbookView xWindow="-120" yWindow="-120" windowWidth="38640" windowHeight="212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H23" i="2"/>
  <c r="H32" i="2"/>
  <c r="H44" i="2"/>
  <c r="H45" i="2" s="1"/>
  <c r="J13" i="7"/>
  <c r="J14" i="7"/>
  <c r="K15" i="7"/>
  <c r="J17" i="7"/>
  <c r="K18" i="7"/>
  <c r="K19" i="7"/>
  <c r="K20" i="7" s="1"/>
  <c r="K11" i="7" s="1"/>
  <c r="J24" i="7"/>
  <c r="K26" i="7" s="1"/>
  <c r="J25" i="7"/>
  <c r="J28" i="7"/>
  <c r="K29" i="7"/>
  <c r="K30" i="7"/>
  <c r="K31" i="7" s="1"/>
  <c r="K22" i="7" s="1"/>
  <c r="J35" i="7"/>
  <c r="J36" i="7"/>
  <c r="K37" i="7"/>
  <c r="J39" i="7"/>
  <c r="J40" i="7"/>
  <c r="K41" i="7"/>
  <c r="K42" i="7"/>
  <c r="K43" i="7"/>
  <c r="K33" i="7" s="1"/>
  <c r="J48" i="7"/>
  <c r="K50" i="7" s="1"/>
  <c r="J49" i="7"/>
  <c r="J52" i="7"/>
  <c r="J53" i="7"/>
  <c r="K54" i="7"/>
  <c r="J60" i="7"/>
  <c r="J61" i="7"/>
  <c r="K62" i="7"/>
  <c r="J64" i="7"/>
  <c r="J65" i="7"/>
  <c r="K66" i="7"/>
  <c r="K67" i="7"/>
  <c r="K68" i="7"/>
  <c r="K58" i="7" s="1"/>
  <c r="K73" i="7"/>
  <c r="K74" i="7"/>
  <c r="K72" i="7" s="1"/>
  <c r="K81" i="7"/>
  <c r="K82" i="7" s="1"/>
  <c r="K80" i="7" s="1"/>
  <c r="H50" i="2"/>
  <c r="H51" i="2" s="1"/>
  <c r="H38" i="2"/>
  <c r="H39" i="2" s="1"/>
  <c r="H31" i="2"/>
  <c r="H30" i="2"/>
  <c r="H29" i="2"/>
  <c r="H33" i="2" s="1"/>
  <c r="H22" i="2"/>
  <c r="H20" i="2"/>
  <c r="H19" i="2"/>
  <c r="H24" i="2" s="1"/>
  <c r="H13" i="2"/>
  <c r="H14" i="2" l="1"/>
  <c r="H53" i="2" s="1"/>
  <c r="K55" i="7"/>
  <c r="K56" i="7" s="1"/>
  <c r="K46" i="7" s="1"/>
</calcChain>
</file>

<file path=xl/sharedStrings.xml><?xml version="1.0" encoding="utf-8"?>
<sst xmlns="http://schemas.openxmlformats.org/spreadsheetml/2006/main" count="413" uniqueCount="140">
  <si>
    <t>Nova alimentació per Cascada 3 Fonts de Montjuïch</t>
  </si>
  <si>
    <t>PRESSUPOST</t>
  </si>
  <si>
    <t>Preu</t>
  </si>
  <si>
    <t>Amidament</t>
  </si>
  <si>
    <t>Import</t>
  </si>
  <si>
    <t>Obra</t>
  </si>
  <si>
    <t>01</t>
  </si>
  <si>
    <t>PresupuestoCascada3</t>
  </si>
  <si>
    <t>Capítulo</t>
  </si>
  <si>
    <t>VARIS</t>
  </si>
  <si>
    <t>01.01</t>
  </si>
  <si>
    <t>EPM1RNOT</t>
  </si>
  <si>
    <t>U.T</t>
  </si>
  <si>
    <t>Tots els treballs es realitzaran de forma que no afectin al normal funcionament de les Fonts de Montjuïch i sempre amb absoluta coordinació dels responsables de manteniment 
Quedan inclosos els costos de legalitzacions, inspeccions reglamentaries, taxes  i probes necessàries per a la correcta possada en marxa de la instal·lació de mitja i baixa tensió, així com la realització i entrega de planols i esquemes as-built.
Quedan inclosos tots els mitjans auxiliars i ajudes per el correcte muntatge i possada en marxa de la instal.lació.</t>
  </si>
  <si>
    <t>TOTAL</t>
  </si>
  <si>
    <t>02</t>
  </si>
  <si>
    <t>CABLEJAT MITJA TENSIÓ</t>
  </si>
  <si>
    <t>01.02</t>
  </si>
  <si>
    <t>EBT01S400</t>
  </si>
  <si>
    <t>UT</t>
  </si>
  <si>
    <t>Subministrament i col.locació de safata perforada de PVC de 100x400 mm amb tapa. S'inclou la part proporcional d'accessoris, unions i suports</t>
  </si>
  <si>
    <t>EMT011240</t>
  </si>
  <si>
    <t>ml</t>
  </si>
  <si>
    <t>Subministrament i col.locació de cable d'alumini tipus RHZ1 18/30 kV de 1x240 mm².
S'inclou material auxiliar de muntatge.</t>
  </si>
  <si>
    <t>EMT01KITS</t>
  </si>
  <si>
    <t>Subministrament i col·locació de terminacions tipus ELASTIMOLD per cable d'alumini
tipus RHZ1 18/30 kV de 1x240 mm². S'inclou material auxiliar de muntatge.</t>
  </si>
  <si>
    <t>EMT01PROB</t>
  </si>
  <si>
    <t>Mesuraments i comprobacions de tensions de pas i contacte y de terres.</t>
  </si>
  <si>
    <t>EMTOBRACV</t>
  </si>
  <si>
    <t>Obra civil per el pas de cables al recinte de mitja tensió.</t>
  </si>
  <si>
    <t>03</t>
  </si>
  <si>
    <t>BAIXA TENSIÓ</t>
  </si>
  <si>
    <t>01.03</t>
  </si>
  <si>
    <t>EBT01C240</t>
  </si>
  <si>
    <t>ML</t>
  </si>
  <si>
    <t>Subm. i col. de cable de Cu 0'6-1 kV tipus RZ1-K (AS) de 3x4x240+4x240 mm2. Classe
CPR Cca-s1b,d1,a1. Normes constructives IEC 60502-1 i UNE 21123-4. Conductor Cu
classe 5. Aïllament de polietilè reticulat (XLPE). Coberta de poliolefina. S'inclou material
auxiliar de muntatge.</t>
  </si>
  <si>
    <t>EBT01X240</t>
  </si>
  <si>
    <t>Adaptació i connexionat dels quadres existents als nous cablejats de 240 mm². S'inclou
material auxiliar de muntatge.</t>
  </si>
  <si>
    <t>EBT01AUTO</t>
  </si>
  <si>
    <t>Subministrament, col.locació i connexionat d'Autotransformador trifàsic reversible de 1250 kVA. S'inclou fusibles de protecció i material auxiliar de muntatge.</t>
  </si>
  <si>
    <t>04</t>
  </si>
  <si>
    <t>SEGURETAT I SALUT</t>
  </si>
  <si>
    <t>01.04</t>
  </si>
  <si>
    <t>EPM1RL02R</t>
  </si>
  <si>
    <t>p.a</t>
  </si>
  <si>
    <t>Partida Alçada d'execució material del pla de seguretat i salut</t>
  </si>
  <si>
    <t>05</t>
  </si>
  <si>
    <t>GESTIÓ DE RESIDUS</t>
  </si>
  <si>
    <t>01.05</t>
  </si>
  <si>
    <t>EPM1RL03R</t>
  </si>
  <si>
    <t>Partida alçada d'implementació del pla de gestió de residuos</t>
  </si>
  <si>
    <t>06</t>
  </si>
  <si>
    <t>CONTROL DE QUALITAT</t>
  </si>
  <si>
    <t>01.06</t>
  </si>
  <si>
    <t>EPM1RL04R</t>
  </si>
  <si>
    <t>P.A</t>
  </si>
  <si>
    <t>Partida alçada d'execució material del pla de control de qualitat</t>
  </si>
  <si>
    <t xml:space="preserve">IMPORT TOTAL DEL PRESSUPOST : </t>
  </si>
  <si>
    <t>Justificació d'elements</t>
  </si>
  <si>
    <t>Nº</t>
  </si>
  <si>
    <t>Codi</t>
  </si>
  <si>
    <t>U.A.</t>
  </si>
  <si>
    <t>Descripció</t>
  </si>
  <si>
    <t>Descripció curta</t>
  </si>
  <si>
    <t>Partida d'obra</t>
  </si>
  <si>
    <t>P-1</t>
  </si>
  <si>
    <t>Rend.:</t>
  </si>
  <si>
    <t>AUTOTRANSFORMADOR 1250 kVA</t>
  </si>
  <si>
    <t>Mà d'obra</t>
  </si>
  <si>
    <t>AA02</t>
  </si>
  <si>
    <t>h</t>
  </si>
  <si>
    <t>Hora mano de obra ayudante electricista</t>
  </si>
  <si>
    <t>/R</t>
  </si>
  <si>
    <t>x</t>
  </si>
  <si>
    <t>=</t>
  </si>
  <si>
    <t>AA01</t>
  </si>
  <si>
    <t>Hora de mano de obra de Oficial de primera electricista</t>
  </si>
  <si>
    <t>Subtotal mà d'obra</t>
  </si>
  <si>
    <t>Maquinària</t>
  </si>
  <si>
    <t>XBT01</t>
  </si>
  <si>
    <t>ud</t>
  </si>
  <si>
    <t>Autotransformador reversible trifásic, graU de protecció IP54, tensió d'entrada 400 V y tensió de sortida 230V, de 1250 kVA de potencia, fabricació segúns normes UNE-EN 61558, UNE-EN 60.726 y UNE-EN 60076. Inclou fusibles de protecció i material auxiliar de muntatge.</t>
  </si>
  <si>
    <t>Subtotal maquinària</t>
  </si>
  <si>
    <t>Cost directe</t>
  </si>
  <si>
    <t>Total</t>
  </si>
  <si>
    <t>P-2</t>
  </si>
  <si>
    <t>C.CU 0'6-1 KV RZ1-K (AS) 3x4x240+4x240mm2</t>
  </si>
  <si>
    <t>Material</t>
  </si>
  <si>
    <t>ME014</t>
  </si>
  <si>
    <t>m</t>
  </si>
  <si>
    <t>cable con conductor de cobre de tensión asignada0,6/ 1kV, de designación RZ1-K (AS+), construcción según norma UNE 211025, unipolares, de sección 1x240 mm2, con cubierta del cable de poliolefinas, clase de reacción al fuego Cca-s1b, d1, a1 según la norma UNE-EN 50575 con baja emisión humos</t>
  </si>
  <si>
    <t>Subtotal material</t>
  </si>
  <si>
    <t>P-3</t>
  </si>
  <si>
    <t>SAFATA PERFORADA 100x400 AMB TAPA</t>
  </si>
  <si>
    <t>ME011</t>
  </si>
  <si>
    <t>Bandeja aislante de PVC, lisa, de 100x400 mm, con 1 compartimento y con cubierta, resistencia a la penetración de objetos sólidos IP3X, protección mecánica contra impactos IK10, no propagador de la llama, de temperatura de servicio de -25ºC a 60°C, de acuerdo con la norma UNE-EN 50085-2-1, montada directamente sobre paramentos verticales</t>
  </si>
  <si>
    <t>MAUX01</t>
  </si>
  <si>
    <t>Part proporcional d'accessoris, unions i suports</t>
  </si>
  <si>
    <t>P-4</t>
  </si>
  <si>
    <t>ADAPTACIÓ I CONEXIONATS EN QUADRES EXISTENTS</t>
  </si>
  <si>
    <t>P-5</t>
  </si>
  <si>
    <t>CABLE AL 1X240 mm² 18/30 kV</t>
  </si>
  <si>
    <t>ME012</t>
  </si>
  <si>
    <t>Cable eléctrico de media tensión con conductor de aluminio y de aislamiento extruido, unipolar, de designación RHZ1, de 240 mm2 de sección, tensión asignada 18/30 kV, conductor de aluminio clase 2, pantalla sobre el conductor semiconductora, aislamiento de polietileno reticulado (XLPE), pantalla sobre el aislamiento semiconductora, protección contra la entrada de agua simple obturación longitudinal con cinta hinchable, pantalla metálica de hilos de cobre de 16 mm2 de sección, cubierta exterior de material compuesto termoplástico a base de poliolefinas de designación DMZ1, libre de halógenos según norma UNE-EN 60754-1, de baja emisión de humos corrosivos y tóxicos según norma UNE-EN 60754-2 y de baja opacidad de humos según norma UNE-EN 61034-2, clase de reacción al fuego Fca según norma UNE-EN 50575, norma de diseño UNE-HD 620-10E</t>
  </si>
  <si>
    <t>MAUX02</t>
  </si>
  <si>
    <t>Material Auxiliar de muntatge</t>
  </si>
  <si>
    <t>P-6</t>
  </si>
  <si>
    <t>TERMINACIONS DE LINIA 18/30 kV</t>
  </si>
  <si>
    <t>MAUX03</t>
  </si>
  <si>
    <t>%</t>
  </si>
  <si>
    <t>Material auxiliar de muntatge</t>
  </si>
  <si>
    <t>ME013</t>
  </si>
  <si>
    <t>Terminacions tipus ELASTIMOLD per cable d'alumini
tipus RHZ1 18/30 kV de 1x240 mm².</t>
  </si>
  <si>
    <t>P-7</t>
  </si>
  <si>
    <t>MESURAMENTS I COMPROBACIONS</t>
  </si>
  <si>
    <t>P-8</t>
  </si>
  <si>
    <t>OBRA CIVIL</t>
  </si>
  <si>
    <t>P-9</t>
  </si>
  <si>
    <t>Notas</t>
  </si>
  <si>
    <t>Partida alçada</t>
  </si>
  <si>
    <t>E5922901R</t>
  </si>
  <si>
    <t>u</t>
  </si>
  <si>
    <t>Legalización Baja Tensión</t>
  </si>
  <si>
    <t>P.A d'Execució  material del pla de seguretat y salut</t>
  </si>
  <si>
    <t>P.A d'implementació del pla de gestió de residus</t>
  </si>
  <si>
    <t>P.A Execució material del pla de control de qualitat</t>
  </si>
  <si>
    <t>CO2eq (kg)</t>
  </si>
  <si>
    <t>MJ</t>
  </si>
  <si>
    <t>A03</t>
  </si>
  <si>
    <t>Técnico</t>
  </si>
  <si>
    <t>Oficial de 1ª</t>
  </si>
  <si>
    <t>Ayudante electricista</t>
  </si>
  <si>
    <t>Autotransformador</t>
  </si>
  <si>
    <t>Part proporcional d'accessoris</t>
  </si>
  <si>
    <t>Material auxiliar</t>
  </si>
  <si>
    <t>Bandeja perforada 100x400</t>
  </si>
  <si>
    <t>Cable Al 1x240 mm 18/30 kV</t>
  </si>
  <si>
    <t>TEMINACIONS DE LINIA 18/30 kV</t>
  </si>
  <si>
    <t>Cable Cu 1x240 RZ1-K (AS)</t>
  </si>
  <si>
    <t>AMIDAMENTS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</si>
</sst>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9"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8"/>
      <color rgb="FF000000"/>
      <name val="Calibri"/>
      <family val="2"/>
    </font>
    <font>
      <b/>
      <sz val="14"/>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right/>
      <top style="thin">
        <color rgb="FF000000"/>
      </top>
      <bottom/>
      <diagonal/>
    </border>
  </borders>
  <cellStyleXfs count="1">
    <xf numFmtId="0" fontId="0" fillId="0" borderId="0" applyNumberFormat="0" applyBorder="0" applyAlignment="0"/>
  </cellStyleXfs>
  <cellXfs count="39">
    <xf numFmtId="0" fontId="0" fillId="0" borderId="0" xfId="0"/>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 fillId="0" borderId="0" xfId="0" applyFont="1"/>
    <xf numFmtId="0" fontId="0" fillId="0" borderId="0" xfId="0" applyAlignment="1">
      <alignment horizontal="justify" vertical="top" wrapText="1"/>
    </xf>
    <xf numFmtId="0" fontId="0" fillId="0" borderId="0" xfId="0" applyAlignment="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xf numFmtId="0" fontId="2" fillId="2" borderId="0" xfId="0" applyFont="1" applyFill="1" applyAlignment="1">
      <alignment horizontal="center"/>
    </xf>
    <xf numFmtId="0" fontId="7" fillId="0" borderId="0" xfId="0" applyFont="1"/>
    <xf numFmtId="0" fontId="8"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tabSelected="1" workbookViewId="0">
      <pane ySplit="8" topLeftCell="A29" activePane="bottomLeft" state="frozenSplit"/>
      <selection pane="bottomLeft" activeCell="G40" sqref="G40"/>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30"/>
      <c r="F1" s="30"/>
      <c r="G1" s="30"/>
      <c r="H1" s="30"/>
    </row>
    <row r="2" spans="1:8" x14ac:dyDescent="0.25">
      <c r="E2" s="30" t="s">
        <v>0</v>
      </c>
      <c r="F2" s="30" t="s">
        <v>0</v>
      </c>
      <c r="G2" s="30" t="s">
        <v>0</v>
      </c>
      <c r="H2" s="30" t="s">
        <v>0</v>
      </c>
    </row>
    <row r="3" spans="1:8" x14ac:dyDescent="0.25">
      <c r="E3" s="30"/>
      <c r="F3" s="30"/>
      <c r="G3" s="30"/>
      <c r="H3" s="30"/>
    </row>
    <row r="4" spans="1:8" x14ac:dyDescent="0.25">
      <c r="E4" s="30"/>
      <c r="F4" s="30"/>
      <c r="G4" s="30"/>
      <c r="H4" s="30"/>
    </row>
    <row r="6" spans="1:8" ht="18.75" x14ac:dyDescent="0.3">
      <c r="C6" s="5"/>
      <c r="D6" s="5"/>
      <c r="E6" s="3" t="s">
        <v>1</v>
      </c>
      <c r="F6" s="5"/>
      <c r="G6" s="5"/>
      <c r="H6" s="5"/>
    </row>
    <row r="8" spans="1:8" x14ac:dyDescent="0.25">
      <c r="F8" s="6" t="s">
        <v>2</v>
      </c>
      <c r="G8" s="6" t="s">
        <v>3</v>
      </c>
      <c r="H8" s="6" t="s">
        <v>4</v>
      </c>
    </row>
    <row r="10" spans="1:8" x14ac:dyDescent="0.25">
      <c r="C10" s="7" t="s">
        <v>5</v>
      </c>
      <c r="D10" s="8" t="s">
        <v>6</v>
      </c>
      <c r="E10" s="7" t="s">
        <v>7</v>
      </c>
    </row>
    <row r="11" spans="1:8" x14ac:dyDescent="0.25">
      <c r="C11" s="7" t="s">
        <v>8</v>
      </c>
      <c r="D11" s="8" t="s">
        <v>6</v>
      </c>
      <c r="E11" s="7" t="s">
        <v>9</v>
      </c>
    </row>
    <row r="13" spans="1:8" ht="102" x14ac:dyDescent="0.25">
      <c r="A13" s="4" t="s">
        <v>10</v>
      </c>
      <c r="B13" s="4">
        <v>1</v>
      </c>
      <c r="C13" s="4" t="s">
        <v>11</v>
      </c>
      <c r="D13" s="9" t="s">
        <v>12</v>
      </c>
      <c r="E13" s="10" t="s">
        <v>13</v>
      </c>
      <c r="F13" s="11">
        <v>0</v>
      </c>
      <c r="G13" s="12">
        <v>0</v>
      </c>
      <c r="H13" s="13">
        <f>ROUND(ROUND(F13,2)*ROUND(G13,3),2)</f>
        <v>0</v>
      </c>
    </row>
    <row r="14" spans="1:8" x14ac:dyDescent="0.25">
      <c r="E14" s="7" t="s">
        <v>14</v>
      </c>
      <c r="F14" s="7"/>
      <c r="G14" s="7"/>
      <c r="H14" s="14">
        <f>SUM(H13:H13)</f>
        <v>0</v>
      </c>
    </row>
    <row r="16" spans="1:8" x14ac:dyDescent="0.25">
      <c r="C16" s="7" t="s">
        <v>5</v>
      </c>
      <c r="D16" s="8" t="s">
        <v>6</v>
      </c>
      <c r="E16" s="7" t="s">
        <v>7</v>
      </c>
    </row>
    <row r="17" spans="1:8" x14ac:dyDescent="0.25">
      <c r="C17" s="7" t="s">
        <v>8</v>
      </c>
      <c r="D17" s="8" t="s">
        <v>15</v>
      </c>
      <c r="E17" s="7" t="s">
        <v>16</v>
      </c>
    </row>
    <row r="19" spans="1:8" x14ac:dyDescent="0.25">
      <c r="A19" s="4" t="s">
        <v>17</v>
      </c>
      <c r="B19" s="4">
        <v>1</v>
      </c>
      <c r="C19" s="4" t="s">
        <v>18</v>
      </c>
      <c r="D19" s="9" t="s">
        <v>19</v>
      </c>
      <c r="E19" s="4" t="s">
        <v>20</v>
      </c>
      <c r="F19" s="11">
        <v>0</v>
      </c>
      <c r="G19" s="12">
        <v>60</v>
      </c>
      <c r="H19" s="13">
        <f>ROUND(ROUND(F19,2)*ROUND(G19,3),2)</f>
        <v>0</v>
      </c>
    </row>
    <row r="20" spans="1:8" ht="34.5" x14ac:dyDescent="0.25">
      <c r="A20" s="4" t="s">
        <v>17</v>
      </c>
      <c r="B20" s="4">
        <v>2</v>
      </c>
      <c r="C20" s="4" t="s">
        <v>21</v>
      </c>
      <c r="D20" s="9" t="s">
        <v>22</v>
      </c>
      <c r="E20" s="10" t="s">
        <v>23</v>
      </c>
      <c r="F20" s="11">
        <v>0</v>
      </c>
      <c r="G20" s="12">
        <v>360</v>
      </c>
      <c r="H20" s="13">
        <f>ROUND(ROUND(F20,2)*ROUND(G20,3),2)</f>
        <v>0</v>
      </c>
    </row>
    <row r="21" spans="1:8" ht="45.75" x14ac:dyDescent="0.25">
      <c r="A21" s="4" t="s">
        <v>17</v>
      </c>
      <c r="B21" s="4">
        <v>3</v>
      </c>
      <c r="C21" s="4" t="s">
        <v>24</v>
      </c>
      <c r="D21" s="9" t="s">
        <v>19</v>
      </c>
      <c r="E21" s="10" t="s">
        <v>25</v>
      </c>
      <c r="F21" s="11">
        <v>0</v>
      </c>
      <c r="G21" s="12">
        <v>12</v>
      </c>
      <c r="H21" s="13">
        <f>ROUND(ROUND(F21,2)*ROUND(G21,3),2)</f>
        <v>0</v>
      </c>
    </row>
    <row r="22" spans="1:8" x14ac:dyDescent="0.25">
      <c r="A22" s="4" t="s">
        <v>17</v>
      </c>
      <c r="B22" s="4">
        <v>4</v>
      </c>
      <c r="C22" s="4" t="s">
        <v>26</v>
      </c>
      <c r="D22" s="9" t="s">
        <v>19</v>
      </c>
      <c r="E22" s="4" t="s">
        <v>27</v>
      </c>
      <c r="F22" s="11">
        <v>0</v>
      </c>
      <c r="G22" s="12">
        <v>1</v>
      </c>
      <c r="H22" s="13">
        <f>ROUND(ROUND(F22,2)*ROUND(G22,3),2)</f>
        <v>0</v>
      </c>
    </row>
    <row r="23" spans="1:8" x14ac:dyDescent="0.25">
      <c r="A23" s="4" t="s">
        <v>17</v>
      </c>
      <c r="B23" s="4">
        <v>5</v>
      </c>
      <c r="C23" s="4" t="s">
        <v>28</v>
      </c>
      <c r="D23" s="9" t="s">
        <v>19</v>
      </c>
      <c r="E23" s="4" t="s">
        <v>29</v>
      </c>
      <c r="F23" s="11">
        <v>0</v>
      </c>
      <c r="G23" s="12">
        <v>1</v>
      </c>
      <c r="H23" s="13">
        <f>ROUND(ROUND(F23,2)*ROUND(G23,3),2)</f>
        <v>0</v>
      </c>
    </row>
    <row r="24" spans="1:8" x14ac:dyDescent="0.25">
      <c r="E24" s="7" t="s">
        <v>14</v>
      </c>
      <c r="F24" s="7"/>
      <c r="G24" s="7"/>
      <c r="H24" s="14">
        <f>SUM(H19:H23)</f>
        <v>0</v>
      </c>
    </row>
    <row r="26" spans="1:8" x14ac:dyDescent="0.25">
      <c r="C26" s="7" t="s">
        <v>5</v>
      </c>
      <c r="D26" s="8" t="s">
        <v>6</v>
      </c>
      <c r="E26" s="7" t="s">
        <v>7</v>
      </c>
    </row>
    <row r="27" spans="1:8" x14ac:dyDescent="0.25">
      <c r="C27" s="7" t="s">
        <v>8</v>
      </c>
      <c r="D27" s="8" t="s">
        <v>30</v>
      </c>
      <c r="E27" s="7" t="s">
        <v>31</v>
      </c>
    </row>
    <row r="29" spans="1:8" ht="79.5" x14ac:dyDescent="0.25">
      <c r="A29" s="4" t="s">
        <v>32</v>
      </c>
      <c r="B29" s="4">
        <v>1</v>
      </c>
      <c r="C29" s="4" t="s">
        <v>33</v>
      </c>
      <c r="D29" s="9" t="s">
        <v>34</v>
      </c>
      <c r="E29" s="10" t="s">
        <v>35</v>
      </c>
      <c r="F29" s="11">
        <v>0</v>
      </c>
      <c r="G29" s="12">
        <v>368</v>
      </c>
      <c r="H29" s="13">
        <f>ROUND(ROUND(F29,2)*ROUND(G29,3),2)</f>
        <v>0</v>
      </c>
    </row>
    <row r="30" spans="1:8" ht="34.5" x14ac:dyDescent="0.25">
      <c r="A30" s="4" t="s">
        <v>32</v>
      </c>
      <c r="B30" s="4">
        <v>2</v>
      </c>
      <c r="C30" s="4" t="s">
        <v>36</v>
      </c>
      <c r="D30" s="9" t="s">
        <v>19</v>
      </c>
      <c r="E30" s="10" t="s">
        <v>37</v>
      </c>
      <c r="F30" s="11">
        <v>0</v>
      </c>
      <c r="G30" s="12">
        <v>2</v>
      </c>
      <c r="H30" s="13">
        <f>ROUND(ROUND(F30,2)*ROUND(G30,3),2)</f>
        <v>0</v>
      </c>
    </row>
    <row r="31" spans="1:8" x14ac:dyDescent="0.25">
      <c r="A31" s="4" t="s">
        <v>32</v>
      </c>
      <c r="B31" s="4">
        <v>3</v>
      </c>
      <c r="C31" s="4" t="s">
        <v>38</v>
      </c>
      <c r="D31" s="9" t="s">
        <v>19</v>
      </c>
      <c r="E31" s="4" t="s">
        <v>39</v>
      </c>
      <c r="F31" s="11">
        <v>0</v>
      </c>
      <c r="G31" s="12">
        <v>1</v>
      </c>
      <c r="H31" s="13">
        <f>ROUND(ROUND(F31,2)*ROUND(G31,3),2)</f>
        <v>0</v>
      </c>
    </row>
    <row r="32" spans="1:8" x14ac:dyDescent="0.25">
      <c r="A32" s="4" t="s">
        <v>32</v>
      </c>
      <c r="B32" s="4">
        <v>4</v>
      </c>
      <c r="C32" s="4" t="s">
        <v>18</v>
      </c>
      <c r="D32" s="9" t="s">
        <v>19</v>
      </c>
      <c r="E32" s="4" t="s">
        <v>20</v>
      </c>
      <c r="F32" s="11">
        <v>0</v>
      </c>
      <c r="G32" s="12">
        <v>368</v>
      </c>
      <c r="H32" s="13">
        <f>ROUND(ROUND(F32,2)*ROUND(G32,3),2)</f>
        <v>0</v>
      </c>
    </row>
    <row r="33" spans="1:8" x14ac:dyDescent="0.25">
      <c r="E33" s="7" t="s">
        <v>14</v>
      </c>
      <c r="F33" s="7"/>
      <c r="G33" s="7"/>
      <c r="H33" s="14">
        <f>SUM(H29:H32)</f>
        <v>0</v>
      </c>
    </row>
    <row r="35" spans="1:8" x14ac:dyDescent="0.25">
      <c r="C35" s="7" t="s">
        <v>5</v>
      </c>
      <c r="D35" s="8" t="s">
        <v>6</v>
      </c>
      <c r="E35" s="7" t="s">
        <v>7</v>
      </c>
    </row>
    <row r="36" spans="1:8" x14ac:dyDescent="0.25">
      <c r="C36" s="7" t="s">
        <v>8</v>
      </c>
      <c r="D36" s="8" t="s">
        <v>40</v>
      </c>
      <c r="E36" s="7" t="s">
        <v>41</v>
      </c>
    </row>
    <row r="38" spans="1:8" x14ac:dyDescent="0.25">
      <c r="A38" s="4" t="s">
        <v>42</v>
      </c>
      <c r="B38" s="4">
        <v>1</v>
      </c>
      <c r="C38" s="4" t="s">
        <v>43</v>
      </c>
      <c r="D38" s="9" t="s">
        <v>44</v>
      </c>
      <c r="E38" s="4" t="s">
        <v>45</v>
      </c>
      <c r="F38" s="11">
        <v>7135</v>
      </c>
      <c r="G38" s="12">
        <v>1</v>
      </c>
      <c r="H38" s="13">
        <f>ROUND(ROUND(F38,2)*ROUND(G38,3),2)</f>
        <v>7135</v>
      </c>
    </row>
    <row r="39" spans="1:8" x14ac:dyDescent="0.25">
      <c r="E39" s="7" t="s">
        <v>14</v>
      </c>
      <c r="F39" s="7"/>
      <c r="G39" s="7"/>
      <c r="H39" s="14">
        <f>SUM(H38:H38)</f>
        <v>7135</v>
      </c>
    </row>
    <row r="41" spans="1:8" x14ac:dyDescent="0.25">
      <c r="C41" s="7" t="s">
        <v>5</v>
      </c>
      <c r="D41" s="8" t="s">
        <v>6</v>
      </c>
      <c r="E41" s="7" t="s">
        <v>7</v>
      </c>
    </row>
    <row r="42" spans="1:8" x14ac:dyDescent="0.25">
      <c r="C42" s="7" t="s">
        <v>8</v>
      </c>
      <c r="D42" s="8" t="s">
        <v>46</v>
      </c>
      <c r="E42" s="7" t="s">
        <v>47</v>
      </c>
    </row>
    <row r="44" spans="1:8" x14ac:dyDescent="0.25">
      <c r="A44" s="4" t="s">
        <v>48</v>
      </c>
      <c r="B44" s="4">
        <v>1</v>
      </c>
      <c r="C44" s="4" t="s">
        <v>49</v>
      </c>
      <c r="D44" s="9" t="s">
        <v>44</v>
      </c>
      <c r="E44" s="4" t="s">
        <v>50</v>
      </c>
      <c r="F44" s="11">
        <v>1381.75</v>
      </c>
      <c r="G44" s="12">
        <v>1</v>
      </c>
      <c r="H44" s="13">
        <f>ROUND(ROUND(F44,2)*ROUND(G44,3),2)</f>
        <v>1381.75</v>
      </c>
    </row>
    <row r="45" spans="1:8" x14ac:dyDescent="0.25">
      <c r="E45" s="7" t="s">
        <v>14</v>
      </c>
      <c r="F45" s="7"/>
      <c r="G45" s="7"/>
      <c r="H45" s="14">
        <f>SUM(H44:H44)</f>
        <v>1381.75</v>
      </c>
    </row>
    <row r="47" spans="1:8" x14ac:dyDescent="0.25">
      <c r="C47" s="7" t="s">
        <v>5</v>
      </c>
      <c r="D47" s="8" t="s">
        <v>6</v>
      </c>
      <c r="E47" s="7" t="s">
        <v>7</v>
      </c>
    </row>
    <row r="48" spans="1:8" x14ac:dyDescent="0.25">
      <c r="C48" s="7" t="s">
        <v>8</v>
      </c>
      <c r="D48" s="8" t="s">
        <v>51</v>
      </c>
      <c r="E48" s="7" t="s">
        <v>52</v>
      </c>
    </row>
    <row r="50" spans="1:8" x14ac:dyDescent="0.25">
      <c r="A50" s="4" t="s">
        <v>53</v>
      </c>
      <c r="B50" s="4">
        <v>1</v>
      </c>
      <c r="C50" s="4" t="s">
        <v>54</v>
      </c>
      <c r="D50" s="9" t="s">
        <v>55</v>
      </c>
      <c r="E50" s="4" t="s">
        <v>56</v>
      </c>
      <c r="F50" s="11">
        <v>750</v>
      </c>
      <c r="G50" s="12">
        <v>1</v>
      </c>
      <c r="H50" s="13">
        <f>ROUND(ROUND(F50,2)*ROUND(G50,3),2)</f>
        <v>750</v>
      </c>
    </row>
    <row r="51" spans="1:8" x14ac:dyDescent="0.25">
      <c r="E51" s="7" t="s">
        <v>14</v>
      </c>
      <c r="F51" s="7"/>
      <c r="G51" s="7"/>
      <c r="H51" s="14">
        <f>SUM(H50:H50)</f>
        <v>750</v>
      </c>
    </row>
    <row r="53" spans="1:8" x14ac:dyDescent="0.25">
      <c r="E53" s="15" t="s">
        <v>57</v>
      </c>
      <c r="H53" s="16">
        <f>SUM(H9:H52)/2</f>
        <v>9266.75</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2"/>
  <sheetViews>
    <sheetView workbookViewId="0">
      <pane ySplit="8" topLeftCell="A9" activePane="bottomLeft" state="frozenSplit"/>
      <selection pane="bottomLeft" activeCell="L27" sqref="L27"/>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35"/>
      <c r="B1" s="35"/>
      <c r="C1" s="35"/>
      <c r="D1" s="35"/>
      <c r="E1" s="35"/>
      <c r="F1" s="35"/>
      <c r="G1" s="35"/>
      <c r="H1" s="35"/>
      <c r="I1" s="35"/>
      <c r="J1" s="35"/>
      <c r="K1" s="35"/>
    </row>
    <row r="2" spans="1:27" x14ac:dyDescent="0.25">
      <c r="A2" s="35" t="s">
        <v>0</v>
      </c>
      <c r="B2" s="35" t="s">
        <v>0</v>
      </c>
      <c r="C2" s="35" t="s">
        <v>0</v>
      </c>
      <c r="D2" s="35" t="s">
        <v>0</v>
      </c>
      <c r="E2" s="35" t="s">
        <v>0</v>
      </c>
      <c r="F2" s="35" t="s">
        <v>0</v>
      </c>
      <c r="G2" s="35" t="s">
        <v>0</v>
      </c>
      <c r="H2" s="35" t="s">
        <v>0</v>
      </c>
      <c r="I2" s="35" t="s">
        <v>0</v>
      </c>
      <c r="J2" s="35" t="s">
        <v>0</v>
      </c>
      <c r="K2" s="35" t="s">
        <v>0</v>
      </c>
    </row>
    <row r="3" spans="1:27" x14ac:dyDescent="0.25">
      <c r="A3" s="35"/>
      <c r="B3" s="35"/>
      <c r="C3" s="35"/>
      <c r="D3" s="35"/>
      <c r="E3" s="35"/>
      <c r="F3" s="35"/>
      <c r="G3" s="35"/>
      <c r="H3" s="35"/>
      <c r="I3" s="35"/>
      <c r="J3" s="35"/>
      <c r="K3" s="35"/>
    </row>
    <row r="4" spans="1:27" x14ac:dyDescent="0.25">
      <c r="A4" s="35"/>
      <c r="B4" s="35"/>
      <c r="C4" s="35"/>
      <c r="D4" s="35"/>
      <c r="E4" s="35"/>
      <c r="F4" s="35"/>
      <c r="G4" s="35"/>
      <c r="H4" s="35"/>
      <c r="I4" s="35"/>
      <c r="J4" s="35"/>
      <c r="K4" s="35"/>
    </row>
    <row r="6" spans="1:27" ht="18.75" x14ac:dyDescent="0.3">
      <c r="A6" s="36" t="s">
        <v>58</v>
      </c>
      <c r="B6" s="36" t="s">
        <v>58</v>
      </c>
      <c r="C6" s="36" t="s">
        <v>58</v>
      </c>
      <c r="D6" s="36" t="s">
        <v>58</v>
      </c>
      <c r="E6" s="36" t="s">
        <v>58</v>
      </c>
      <c r="F6" s="36" t="s">
        <v>58</v>
      </c>
      <c r="G6" s="36" t="s">
        <v>58</v>
      </c>
      <c r="H6" s="36" t="s">
        <v>58</v>
      </c>
      <c r="I6" s="36" t="s">
        <v>58</v>
      </c>
      <c r="J6" s="36" t="s">
        <v>58</v>
      </c>
      <c r="K6" s="36" t="s">
        <v>58</v>
      </c>
    </row>
    <row r="8" spans="1:27" x14ac:dyDescent="0.25">
      <c r="A8" s="18" t="s">
        <v>59</v>
      </c>
      <c r="B8" s="18" t="s">
        <v>60</v>
      </c>
      <c r="C8" s="18" t="s">
        <v>61</v>
      </c>
      <c r="D8" s="18" t="s">
        <v>62</v>
      </c>
      <c r="E8" s="18"/>
      <c r="F8" s="18"/>
      <c r="G8" s="18"/>
      <c r="H8" s="18"/>
      <c r="I8" s="18"/>
      <c r="J8" s="18"/>
      <c r="K8" s="18" t="s">
        <v>2</v>
      </c>
      <c r="L8" s="18" t="s">
        <v>63</v>
      </c>
    </row>
    <row r="10" spans="1:27" x14ac:dyDescent="0.25">
      <c r="A10" s="17" t="s">
        <v>64</v>
      </c>
      <c r="B10" s="17"/>
    </row>
    <row r="11" spans="1:27" ht="45" customHeight="1" x14ac:dyDescent="0.25">
      <c r="A11" s="19" t="s">
        <v>65</v>
      </c>
      <c r="B11" s="19" t="s">
        <v>38</v>
      </c>
      <c r="C11" s="1" t="s">
        <v>19</v>
      </c>
      <c r="D11" s="31" t="s">
        <v>39</v>
      </c>
      <c r="E11" s="32"/>
      <c r="F11" s="32"/>
      <c r="G11" s="1"/>
      <c r="H11" s="20" t="s">
        <v>66</v>
      </c>
      <c r="I11" s="33">
        <v>1</v>
      </c>
      <c r="J11" s="34"/>
      <c r="K11" s="21">
        <f>ROUND(K20,2)</f>
        <v>0</v>
      </c>
      <c r="L11" s="2" t="s">
        <v>67</v>
      </c>
      <c r="M11" s="1"/>
      <c r="N11" s="1"/>
      <c r="O11" s="1"/>
      <c r="P11" s="1"/>
      <c r="Q11" s="1"/>
      <c r="R11" s="1"/>
      <c r="S11" s="1"/>
      <c r="T11" s="1"/>
      <c r="U11" s="1"/>
      <c r="V11" s="1"/>
      <c r="W11" s="1"/>
      <c r="X11" s="1"/>
      <c r="Y11" s="1"/>
      <c r="Z11" s="1"/>
      <c r="AA11" s="1"/>
    </row>
    <row r="12" spans="1:27" x14ac:dyDescent="0.25">
      <c r="B12" s="15" t="s">
        <v>68</v>
      </c>
    </row>
    <row r="13" spans="1:27" x14ac:dyDescent="0.25">
      <c r="B13" t="s">
        <v>69</v>
      </c>
      <c r="C13" t="s">
        <v>70</v>
      </c>
      <c r="D13" t="s">
        <v>71</v>
      </c>
      <c r="E13" s="22">
        <v>3</v>
      </c>
      <c r="F13" t="s">
        <v>72</v>
      </c>
      <c r="G13" t="s">
        <v>73</v>
      </c>
      <c r="H13" s="23"/>
      <c r="I13" t="s">
        <v>74</v>
      </c>
      <c r="J13" s="24">
        <f>ROUND(E13/I11* H13,5)</f>
        <v>0</v>
      </c>
      <c r="K13" s="25"/>
    </row>
    <row r="14" spans="1:27" x14ac:dyDescent="0.25">
      <c r="B14" t="s">
        <v>75</v>
      </c>
      <c r="C14" t="s">
        <v>70</v>
      </c>
      <c r="D14" t="s">
        <v>76</v>
      </c>
      <c r="E14" s="22">
        <v>3</v>
      </c>
      <c r="F14" t="s">
        <v>72</v>
      </c>
      <c r="G14" t="s">
        <v>73</v>
      </c>
      <c r="H14" s="23"/>
      <c r="I14" t="s">
        <v>74</v>
      </c>
      <c r="J14" s="24">
        <f>ROUND(E14/I11* H14,5)</f>
        <v>0</v>
      </c>
      <c r="K14" s="25"/>
    </row>
    <row r="15" spans="1:27" x14ac:dyDescent="0.25">
      <c r="D15" s="26" t="s">
        <v>77</v>
      </c>
      <c r="E15" s="25"/>
      <c r="H15" s="25"/>
      <c r="K15" s="23">
        <f>SUM(J13:J14)</f>
        <v>0</v>
      </c>
    </row>
    <row r="16" spans="1:27" x14ac:dyDescent="0.25">
      <c r="B16" s="15" t="s">
        <v>78</v>
      </c>
      <c r="E16" s="25"/>
      <c r="H16" s="25"/>
      <c r="K16" s="25"/>
    </row>
    <row r="17" spans="1:27" x14ac:dyDescent="0.25">
      <c r="B17" t="s">
        <v>79</v>
      </c>
      <c r="C17" t="s">
        <v>80</v>
      </c>
      <c r="D17" t="s">
        <v>81</v>
      </c>
      <c r="E17" s="22">
        <v>1</v>
      </c>
      <c r="F17" t="s">
        <v>72</v>
      </c>
      <c r="G17" t="s">
        <v>73</v>
      </c>
      <c r="H17" s="23"/>
      <c r="I17" t="s">
        <v>74</v>
      </c>
      <c r="J17" s="24">
        <f>ROUND(E17/I11* H17,5)</f>
        <v>0</v>
      </c>
      <c r="K17" s="25"/>
    </row>
    <row r="18" spans="1:27" x14ac:dyDescent="0.25">
      <c r="D18" s="26" t="s">
        <v>82</v>
      </c>
      <c r="E18" s="25"/>
      <c r="H18" s="25"/>
      <c r="K18" s="23">
        <f>SUM(J17:J17)</f>
        <v>0</v>
      </c>
    </row>
    <row r="19" spans="1:27" x14ac:dyDescent="0.25">
      <c r="D19" s="26" t="s">
        <v>83</v>
      </c>
      <c r="E19" s="25"/>
      <c r="H19" s="25"/>
      <c r="K19" s="27">
        <f>SUM(J12:J18)</f>
        <v>0</v>
      </c>
    </row>
    <row r="20" spans="1:27" x14ac:dyDescent="0.25">
      <c r="D20" s="26" t="s">
        <v>84</v>
      </c>
      <c r="E20" s="25"/>
      <c r="H20" s="25"/>
      <c r="K20" s="27">
        <f>SUM(K19:K19)</f>
        <v>0</v>
      </c>
    </row>
    <row r="22" spans="1:27" ht="45" customHeight="1" x14ac:dyDescent="0.25">
      <c r="A22" s="19" t="s">
        <v>85</v>
      </c>
      <c r="B22" s="19" t="s">
        <v>33</v>
      </c>
      <c r="C22" s="1" t="s">
        <v>34</v>
      </c>
      <c r="D22" s="31" t="s">
        <v>35</v>
      </c>
      <c r="E22" s="32"/>
      <c r="F22" s="32"/>
      <c r="G22" s="1"/>
      <c r="H22" s="20" t="s">
        <v>66</v>
      </c>
      <c r="I22" s="33">
        <v>1</v>
      </c>
      <c r="J22" s="34"/>
      <c r="K22" s="21">
        <f>ROUND(K31,2)</f>
        <v>0</v>
      </c>
      <c r="L22" s="2" t="s">
        <v>86</v>
      </c>
      <c r="M22" s="1"/>
      <c r="N22" s="1"/>
      <c r="O22" s="1"/>
      <c r="P22" s="1"/>
      <c r="Q22" s="1"/>
      <c r="R22" s="1"/>
      <c r="S22" s="1"/>
      <c r="T22" s="1"/>
      <c r="U22" s="1"/>
      <c r="V22" s="1"/>
      <c r="W22" s="1"/>
      <c r="X22" s="1"/>
      <c r="Y22" s="1"/>
      <c r="Z22" s="1"/>
      <c r="AA22" s="1"/>
    </row>
    <row r="23" spans="1:27" x14ac:dyDescent="0.25">
      <c r="B23" s="15" t="s">
        <v>68</v>
      </c>
    </row>
    <row r="24" spans="1:27" x14ac:dyDescent="0.25">
      <c r="B24" t="s">
        <v>75</v>
      </c>
      <c r="C24" t="s">
        <v>70</v>
      </c>
      <c r="D24" t="s">
        <v>76</v>
      </c>
      <c r="E24" s="22">
        <v>0.5</v>
      </c>
      <c r="F24" t="s">
        <v>72</v>
      </c>
      <c r="G24" t="s">
        <v>73</v>
      </c>
      <c r="H24" s="23"/>
      <c r="I24" t="s">
        <v>74</v>
      </c>
      <c r="J24" s="24">
        <f>ROUND(E24/I22* H24,5)</f>
        <v>0</v>
      </c>
      <c r="K24" s="25"/>
    </row>
    <row r="25" spans="1:27" x14ac:dyDescent="0.25">
      <c r="B25" t="s">
        <v>69</v>
      </c>
      <c r="C25" t="s">
        <v>70</v>
      </c>
      <c r="D25" t="s">
        <v>71</v>
      </c>
      <c r="E25" s="22">
        <v>0.5</v>
      </c>
      <c r="F25" t="s">
        <v>72</v>
      </c>
      <c r="G25" t="s">
        <v>73</v>
      </c>
      <c r="H25" s="23"/>
      <c r="I25" t="s">
        <v>74</v>
      </c>
      <c r="J25" s="24">
        <f>ROUND(E25/I22* H25,5)</f>
        <v>0</v>
      </c>
      <c r="K25" s="25"/>
    </row>
    <row r="26" spans="1:27" x14ac:dyDescent="0.25">
      <c r="D26" s="26" t="s">
        <v>77</v>
      </c>
      <c r="E26" s="25"/>
      <c r="H26" s="25"/>
      <c r="K26" s="23">
        <f>SUM(J24:J25)</f>
        <v>0</v>
      </c>
    </row>
    <row r="27" spans="1:27" x14ac:dyDescent="0.25">
      <c r="B27" s="15" t="s">
        <v>87</v>
      </c>
      <c r="E27" s="25"/>
      <c r="H27" s="25"/>
      <c r="K27" s="25"/>
    </row>
    <row r="28" spans="1:27" x14ac:dyDescent="0.25">
      <c r="B28" t="s">
        <v>88</v>
      </c>
      <c r="C28" t="s">
        <v>89</v>
      </c>
      <c r="D28" t="s">
        <v>90</v>
      </c>
      <c r="E28" s="22">
        <v>16</v>
      </c>
      <c r="G28" t="s">
        <v>73</v>
      </c>
      <c r="H28" s="23"/>
      <c r="I28" t="s">
        <v>74</v>
      </c>
      <c r="J28" s="24">
        <f>ROUND(E28* H28,5)</f>
        <v>0</v>
      </c>
      <c r="K28" s="25"/>
    </row>
    <row r="29" spans="1:27" x14ac:dyDescent="0.25">
      <c r="D29" s="26" t="s">
        <v>91</v>
      </c>
      <c r="E29" s="25"/>
      <c r="H29" s="25"/>
      <c r="K29" s="23">
        <f>SUM(J28:J28)</f>
        <v>0</v>
      </c>
    </row>
    <row r="30" spans="1:27" x14ac:dyDescent="0.25">
      <c r="D30" s="26" t="s">
        <v>83</v>
      </c>
      <c r="E30" s="25"/>
      <c r="H30" s="25"/>
      <c r="K30" s="27">
        <f>SUM(J23:J29)</f>
        <v>0</v>
      </c>
    </row>
    <row r="31" spans="1:27" x14ac:dyDescent="0.25">
      <c r="D31" s="26" t="s">
        <v>84</v>
      </c>
      <c r="E31" s="25"/>
      <c r="H31" s="25"/>
      <c r="K31" s="27">
        <f>SUM(K30:K30)</f>
        <v>0</v>
      </c>
    </row>
    <row r="33" spans="1:27" ht="45" customHeight="1" x14ac:dyDescent="0.25">
      <c r="A33" s="19" t="s">
        <v>92</v>
      </c>
      <c r="B33" s="19" t="s">
        <v>18</v>
      </c>
      <c r="C33" s="1" t="s">
        <v>19</v>
      </c>
      <c r="D33" s="31" t="s">
        <v>20</v>
      </c>
      <c r="E33" s="32"/>
      <c r="F33" s="32"/>
      <c r="G33" s="1"/>
      <c r="H33" s="20" t="s">
        <v>66</v>
      </c>
      <c r="I33" s="33">
        <v>0.76900000000000002</v>
      </c>
      <c r="J33" s="34"/>
      <c r="K33" s="21">
        <f>ROUND(K43,2)</f>
        <v>0</v>
      </c>
      <c r="L33" s="2" t="s">
        <v>93</v>
      </c>
      <c r="M33" s="1"/>
      <c r="N33" s="1"/>
      <c r="O33" s="1"/>
      <c r="P33" s="1"/>
      <c r="Q33" s="1"/>
      <c r="R33" s="1"/>
      <c r="S33" s="1"/>
      <c r="T33" s="1"/>
      <c r="U33" s="1"/>
      <c r="V33" s="1"/>
      <c r="W33" s="1"/>
      <c r="X33" s="1"/>
      <c r="Y33" s="1"/>
      <c r="Z33" s="1"/>
      <c r="AA33" s="1"/>
    </row>
    <row r="34" spans="1:27" x14ac:dyDescent="0.25">
      <c r="B34" s="15" t="s">
        <v>68</v>
      </c>
    </row>
    <row r="35" spans="1:27" x14ac:dyDescent="0.25">
      <c r="B35" t="s">
        <v>69</v>
      </c>
      <c r="C35" t="s">
        <v>70</v>
      </c>
      <c r="D35" t="s">
        <v>71</v>
      </c>
      <c r="E35" s="22">
        <v>0.04</v>
      </c>
      <c r="F35" t="s">
        <v>72</v>
      </c>
      <c r="G35" t="s">
        <v>73</v>
      </c>
      <c r="H35" s="23"/>
      <c r="I35" t="s">
        <v>74</v>
      </c>
      <c r="J35" s="24">
        <f>ROUND(E35/I33* H35,5)</f>
        <v>0</v>
      </c>
      <c r="K35" s="25"/>
    </row>
    <row r="36" spans="1:27" x14ac:dyDescent="0.25">
      <c r="B36" t="s">
        <v>75</v>
      </c>
      <c r="C36" t="s">
        <v>70</v>
      </c>
      <c r="D36" t="s">
        <v>76</v>
      </c>
      <c r="E36" s="22">
        <v>0.05</v>
      </c>
      <c r="F36" t="s">
        <v>72</v>
      </c>
      <c r="G36" t="s">
        <v>73</v>
      </c>
      <c r="H36" s="23"/>
      <c r="I36" t="s">
        <v>74</v>
      </c>
      <c r="J36" s="24">
        <f>ROUND(E36/I33* H36,5)</f>
        <v>0</v>
      </c>
      <c r="K36" s="25"/>
    </row>
    <row r="37" spans="1:27" x14ac:dyDescent="0.25">
      <c r="D37" s="26" t="s">
        <v>77</v>
      </c>
      <c r="E37" s="25"/>
      <c r="H37" s="25"/>
      <c r="K37" s="23">
        <f>SUM(J35:J36)</f>
        <v>0</v>
      </c>
    </row>
    <row r="38" spans="1:27" x14ac:dyDescent="0.25">
      <c r="B38" s="15" t="s">
        <v>87</v>
      </c>
      <c r="E38" s="25"/>
      <c r="H38" s="25"/>
      <c r="K38" s="25"/>
    </row>
    <row r="39" spans="1:27" x14ac:dyDescent="0.25">
      <c r="B39" t="s">
        <v>94</v>
      </c>
      <c r="C39" t="s">
        <v>89</v>
      </c>
      <c r="D39" t="s">
        <v>95</v>
      </c>
      <c r="E39" s="22">
        <v>3</v>
      </c>
      <c r="G39" t="s">
        <v>73</v>
      </c>
      <c r="H39" s="23"/>
      <c r="I39" t="s">
        <v>74</v>
      </c>
      <c r="J39" s="24">
        <f>ROUND(E39* H39,5)</f>
        <v>0</v>
      </c>
      <c r="K39" s="25"/>
    </row>
    <row r="40" spans="1:27" x14ac:dyDescent="0.25">
      <c r="B40" t="s">
        <v>96</v>
      </c>
      <c r="C40" t="s">
        <v>89</v>
      </c>
      <c r="D40" t="s">
        <v>97</v>
      </c>
      <c r="E40" s="22">
        <v>3</v>
      </c>
      <c r="G40" t="s">
        <v>73</v>
      </c>
      <c r="H40" s="23"/>
      <c r="I40" t="s">
        <v>74</v>
      </c>
      <c r="J40" s="24">
        <f>ROUND(E40* H40,5)</f>
        <v>0</v>
      </c>
      <c r="K40" s="25"/>
    </row>
    <row r="41" spans="1:27" x14ac:dyDescent="0.25">
      <c r="D41" s="26" t="s">
        <v>91</v>
      </c>
      <c r="E41" s="25"/>
      <c r="H41" s="25"/>
      <c r="K41" s="23">
        <f>SUM(J39:J40)</f>
        <v>0</v>
      </c>
    </row>
    <row r="42" spans="1:27" x14ac:dyDescent="0.25">
      <c r="D42" s="26" t="s">
        <v>83</v>
      </c>
      <c r="E42" s="25"/>
      <c r="H42" s="25"/>
      <c r="K42" s="27">
        <f>SUM(J34:J41)</f>
        <v>0</v>
      </c>
    </row>
    <row r="43" spans="1:27" x14ac:dyDescent="0.25">
      <c r="D43" s="26" t="s">
        <v>84</v>
      </c>
      <c r="E43" s="25"/>
      <c r="H43" s="25"/>
      <c r="K43" s="27">
        <f>SUM(K42:K42)</f>
        <v>0</v>
      </c>
    </row>
    <row r="45" spans="1:27" ht="45" customHeight="1" x14ac:dyDescent="0.25">
      <c r="A45" s="19" t="s">
        <v>98</v>
      </c>
      <c r="B45" s="19" t="s">
        <v>36</v>
      </c>
      <c r="C45" s="1" t="s">
        <v>19</v>
      </c>
      <c r="D45" s="31" t="s">
        <v>37</v>
      </c>
      <c r="E45" s="32"/>
      <c r="F45" s="32"/>
      <c r="G45" s="1"/>
      <c r="H45" s="20" t="s">
        <v>66</v>
      </c>
      <c r="I45" s="33">
        <v>1</v>
      </c>
      <c r="J45" s="34"/>
      <c r="K45" s="21"/>
      <c r="L45" s="2" t="s">
        <v>99</v>
      </c>
      <c r="M45" s="1"/>
      <c r="N45" s="1"/>
      <c r="O45" s="1"/>
      <c r="P45" s="1"/>
      <c r="Q45" s="1"/>
      <c r="R45" s="1"/>
      <c r="S45" s="1"/>
      <c r="T45" s="1"/>
      <c r="U45" s="1"/>
      <c r="V45" s="1"/>
      <c r="W45" s="1"/>
      <c r="X45" s="1"/>
      <c r="Y45" s="1"/>
      <c r="Z45" s="1"/>
      <c r="AA45" s="1"/>
    </row>
    <row r="46" spans="1:27" ht="45" customHeight="1" x14ac:dyDescent="0.25">
      <c r="A46" s="19" t="s">
        <v>100</v>
      </c>
      <c r="B46" s="19" t="s">
        <v>21</v>
      </c>
      <c r="C46" s="1" t="s">
        <v>22</v>
      </c>
      <c r="D46" s="31" t="s">
        <v>23</v>
      </c>
      <c r="E46" s="32"/>
      <c r="F46" s="32"/>
      <c r="G46" s="1"/>
      <c r="H46" s="20" t="s">
        <v>66</v>
      </c>
      <c r="I46" s="33">
        <v>1</v>
      </c>
      <c r="J46" s="34"/>
      <c r="K46" s="21">
        <f>ROUND(K56,2)</f>
        <v>0</v>
      </c>
      <c r="L46" s="2" t="s">
        <v>101</v>
      </c>
      <c r="M46" s="1"/>
      <c r="N46" s="1"/>
      <c r="O46" s="1"/>
      <c r="P46" s="1"/>
      <c r="Q46" s="1"/>
      <c r="R46" s="1"/>
      <c r="S46" s="1"/>
      <c r="T46" s="1"/>
      <c r="U46" s="1"/>
      <c r="V46" s="1"/>
      <c r="W46" s="1"/>
      <c r="X46" s="1"/>
      <c r="Y46" s="1"/>
      <c r="Z46" s="1"/>
      <c r="AA46" s="1"/>
    </row>
    <row r="47" spans="1:27" x14ac:dyDescent="0.25">
      <c r="B47" s="15" t="s">
        <v>68</v>
      </c>
    </row>
    <row r="48" spans="1:27" x14ac:dyDescent="0.25">
      <c r="B48" t="s">
        <v>75</v>
      </c>
      <c r="C48" t="s">
        <v>70</v>
      </c>
      <c r="D48" t="s">
        <v>76</v>
      </c>
      <c r="E48" s="22">
        <v>0.4</v>
      </c>
      <c r="F48" t="s">
        <v>72</v>
      </c>
      <c r="G48" t="s">
        <v>73</v>
      </c>
      <c r="H48" s="23"/>
      <c r="I48" t="s">
        <v>74</v>
      </c>
      <c r="J48" s="24">
        <f>ROUND(E48/I46* H48,5)</f>
        <v>0</v>
      </c>
      <c r="K48" s="25"/>
    </row>
    <row r="49" spans="1:27" x14ac:dyDescent="0.25">
      <c r="B49" t="s">
        <v>69</v>
      </c>
      <c r="C49" t="s">
        <v>70</v>
      </c>
      <c r="D49" t="s">
        <v>71</v>
      </c>
      <c r="E49" s="22">
        <v>0.4</v>
      </c>
      <c r="F49" t="s">
        <v>72</v>
      </c>
      <c r="G49" t="s">
        <v>73</v>
      </c>
      <c r="H49" s="23"/>
      <c r="I49" t="s">
        <v>74</v>
      </c>
      <c r="J49" s="24">
        <f>ROUND(E49/I46* H49,5)</f>
        <v>0</v>
      </c>
      <c r="K49" s="25"/>
    </row>
    <row r="50" spans="1:27" x14ac:dyDescent="0.25">
      <c r="D50" s="26" t="s">
        <v>77</v>
      </c>
      <c r="E50" s="25"/>
      <c r="H50" s="25"/>
      <c r="K50" s="23">
        <f>SUM(J48:J49)</f>
        <v>0</v>
      </c>
    </row>
    <row r="51" spans="1:27" x14ac:dyDescent="0.25">
      <c r="B51" s="15" t="s">
        <v>87</v>
      </c>
      <c r="E51" s="25"/>
      <c r="H51" s="25"/>
      <c r="K51" s="25"/>
    </row>
    <row r="52" spans="1:27" x14ac:dyDescent="0.25">
      <c r="B52" t="s">
        <v>102</v>
      </c>
      <c r="C52" t="s">
        <v>89</v>
      </c>
      <c r="D52" t="s">
        <v>103</v>
      </c>
      <c r="E52" s="22">
        <v>1</v>
      </c>
      <c r="G52" t="s">
        <v>73</v>
      </c>
      <c r="H52" s="23"/>
      <c r="I52" t="s">
        <v>74</v>
      </c>
      <c r="J52" s="24">
        <f>ROUND(E52* H52,5)</f>
        <v>0</v>
      </c>
      <c r="K52" s="25"/>
    </row>
    <row r="53" spans="1:27" x14ac:dyDescent="0.25">
      <c r="B53" t="s">
        <v>104</v>
      </c>
      <c r="C53" t="s">
        <v>89</v>
      </c>
      <c r="D53" t="s">
        <v>105</v>
      </c>
      <c r="E53" s="22">
        <v>1</v>
      </c>
      <c r="G53" t="s">
        <v>73</v>
      </c>
      <c r="H53" s="23"/>
      <c r="I53" t="s">
        <v>74</v>
      </c>
      <c r="J53" s="24">
        <f>ROUND(E53* H53,5)</f>
        <v>0</v>
      </c>
      <c r="K53" s="25"/>
    </row>
    <row r="54" spans="1:27" x14ac:dyDescent="0.25">
      <c r="D54" s="26" t="s">
        <v>91</v>
      </c>
      <c r="E54" s="25"/>
      <c r="H54" s="25"/>
      <c r="K54" s="23">
        <f>SUM(J52:J53)</f>
        <v>0</v>
      </c>
    </row>
    <row r="55" spans="1:27" x14ac:dyDescent="0.25">
      <c r="D55" s="26" t="s">
        <v>83</v>
      </c>
      <c r="E55" s="25"/>
      <c r="H55" s="25"/>
      <c r="K55" s="27">
        <f>SUM(J47:J54)</f>
        <v>0</v>
      </c>
    </row>
    <row r="56" spans="1:27" x14ac:dyDescent="0.25">
      <c r="D56" s="26" t="s">
        <v>84</v>
      </c>
      <c r="E56" s="25"/>
      <c r="H56" s="25"/>
      <c r="K56" s="27">
        <f>SUM(K55:K55)</f>
        <v>0</v>
      </c>
    </row>
    <row r="58" spans="1:27" ht="45" customHeight="1" x14ac:dyDescent="0.25">
      <c r="A58" s="19" t="s">
        <v>106</v>
      </c>
      <c r="B58" s="19" t="s">
        <v>24</v>
      </c>
      <c r="C58" s="1" t="s">
        <v>19</v>
      </c>
      <c r="D58" s="31" t="s">
        <v>25</v>
      </c>
      <c r="E58" s="32"/>
      <c r="F58" s="32"/>
      <c r="G58" s="1"/>
      <c r="H58" s="20" t="s">
        <v>66</v>
      </c>
      <c r="I58" s="33">
        <v>1</v>
      </c>
      <c r="J58" s="34"/>
      <c r="K58" s="21">
        <f>ROUND(K68,2)</f>
        <v>0</v>
      </c>
      <c r="L58" s="2" t="s">
        <v>107</v>
      </c>
      <c r="M58" s="1"/>
      <c r="N58" s="1"/>
      <c r="O58" s="1"/>
      <c r="P58" s="1"/>
      <c r="Q58" s="1"/>
      <c r="R58" s="1"/>
      <c r="S58" s="1"/>
      <c r="T58" s="1"/>
      <c r="U58" s="1"/>
      <c r="V58" s="1"/>
      <c r="W58" s="1"/>
      <c r="X58" s="1"/>
      <c r="Y58" s="1"/>
      <c r="Z58" s="1"/>
      <c r="AA58" s="1"/>
    </row>
    <row r="59" spans="1:27" x14ac:dyDescent="0.25">
      <c r="B59" s="15" t="s">
        <v>68</v>
      </c>
    </row>
    <row r="60" spans="1:27" x14ac:dyDescent="0.25">
      <c r="B60" t="s">
        <v>69</v>
      </c>
      <c r="C60" t="s">
        <v>70</v>
      </c>
      <c r="D60" t="s">
        <v>71</v>
      </c>
      <c r="E60" s="22">
        <v>5</v>
      </c>
      <c r="F60" t="s">
        <v>72</v>
      </c>
      <c r="G60" t="s">
        <v>73</v>
      </c>
      <c r="H60" s="23"/>
      <c r="I60" t="s">
        <v>74</v>
      </c>
      <c r="J60" s="24">
        <f>ROUND(E60/I58* H60,5)</f>
        <v>0</v>
      </c>
      <c r="K60" s="25"/>
    </row>
    <row r="61" spans="1:27" x14ac:dyDescent="0.25">
      <c r="B61" t="s">
        <v>75</v>
      </c>
      <c r="C61" t="s">
        <v>70</v>
      </c>
      <c r="D61" t="s">
        <v>76</v>
      </c>
      <c r="E61" s="22">
        <v>5</v>
      </c>
      <c r="F61" t="s">
        <v>72</v>
      </c>
      <c r="G61" t="s">
        <v>73</v>
      </c>
      <c r="H61" s="23"/>
      <c r="I61" t="s">
        <v>74</v>
      </c>
      <c r="J61" s="24">
        <f>ROUND(E61/I58* H61,5)</f>
        <v>0</v>
      </c>
      <c r="K61" s="25"/>
    </row>
    <row r="62" spans="1:27" x14ac:dyDescent="0.25">
      <c r="D62" s="26" t="s">
        <v>77</v>
      </c>
      <c r="E62" s="25"/>
      <c r="H62" s="25"/>
      <c r="K62" s="23">
        <f>SUM(J60:J61)</f>
        <v>0</v>
      </c>
    </row>
    <row r="63" spans="1:27" x14ac:dyDescent="0.25">
      <c r="B63" s="15" t="s">
        <v>87</v>
      </c>
      <c r="E63" s="25"/>
      <c r="H63" s="25"/>
      <c r="K63" s="25"/>
    </row>
    <row r="64" spans="1:27" x14ac:dyDescent="0.25">
      <c r="B64" t="s">
        <v>108</v>
      </c>
      <c r="C64" t="s">
        <v>109</v>
      </c>
      <c r="D64" t="s">
        <v>110</v>
      </c>
      <c r="E64" s="22">
        <v>15</v>
      </c>
      <c r="G64" t="s">
        <v>73</v>
      </c>
      <c r="H64" s="23"/>
      <c r="I64" t="s">
        <v>74</v>
      </c>
      <c r="J64" s="24">
        <f>ROUND(E64* H64,5)</f>
        <v>0</v>
      </c>
      <c r="K64" s="25"/>
    </row>
    <row r="65" spans="1:27" ht="60" x14ac:dyDescent="0.25">
      <c r="B65" t="s">
        <v>111</v>
      </c>
      <c r="C65" t="s">
        <v>80</v>
      </c>
      <c r="D65" s="28" t="s">
        <v>112</v>
      </c>
      <c r="E65" s="22">
        <v>1</v>
      </c>
      <c r="G65" t="s">
        <v>73</v>
      </c>
      <c r="H65" s="23"/>
      <c r="I65" t="s">
        <v>74</v>
      </c>
      <c r="J65" s="24">
        <f>ROUND(E65* H65,5)</f>
        <v>0</v>
      </c>
      <c r="K65" s="25"/>
    </row>
    <row r="66" spans="1:27" x14ac:dyDescent="0.25">
      <c r="D66" s="26" t="s">
        <v>91</v>
      </c>
      <c r="E66" s="25"/>
      <c r="H66" s="25"/>
      <c r="K66" s="23">
        <f>SUM(J64:J65)</f>
        <v>0</v>
      </c>
    </row>
    <row r="67" spans="1:27" x14ac:dyDescent="0.25">
      <c r="D67" s="26" t="s">
        <v>83</v>
      </c>
      <c r="E67" s="25"/>
      <c r="H67" s="25"/>
      <c r="K67" s="27">
        <f>SUM(J59:J66)</f>
        <v>0</v>
      </c>
    </row>
    <row r="68" spans="1:27" x14ac:dyDescent="0.25">
      <c r="D68" s="26" t="s">
        <v>84</v>
      </c>
      <c r="E68" s="25"/>
      <c r="H68" s="25"/>
      <c r="K68" s="27">
        <f>SUM(K67:K67)</f>
        <v>0</v>
      </c>
    </row>
    <row r="70" spans="1:27" ht="45" customHeight="1" x14ac:dyDescent="0.25">
      <c r="A70" s="19" t="s">
        <v>113</v>
      </c>
      <c r="B70" s="19" t="s">
        <v>26</v>
      </c>
      <c r="C70" s="1" t="s">
        <v>19</v>
      </c>
      <c r="D70" s="31" t="s">
        <v>27</v>
      </c>
      <c r="E70" s="32"/>
      <c r="F70" s="32"/>
      <c r="G70" s="1"/>
      <c r="H70" s="20" t="s">
        <v>66</v>
      </c>
      <c r="I70" s="33">
        <v>1</v>
      </c>
      <c r="J70" s="34"/>
      <c r="K70" s="21"/>
      <c r="L70" s="2" t="s">
        <v>114</v>
      </c>
      <c r="M70" s="1"/>
      <c r="N70" s="1"/>
      <c r="O70" s="1"/>
      <c r="P70" s="1"/>
      <c r="Q70" s="1"/>
      <c r="R70" s="1"/>
      <c r="S70" s="1"/>
      <c r="T70" s="1"/>
      <c r="U70" s="1"/>
      <c r="V70" s="1"/>
      <c r="W70" s="1"/>
      <c r="X70" s="1"/>
      <c r="Y70" s="1"/>
      <c r="Z70" s="1"/>
      <c r="AA70" s="1"/>
    </row>
    <row r="71" spans="1:27" ht="45" customHeight="1" x14ac:dyDescent="0.25">
      <c r="A71" s="19" t="s">
        <v>115</v>
      </c>
      <c r="B71" s="19" t="s">
        <v>28</v>
      </c>
      <c r="C71" s="1" t="s">
        <v>19</v>
      </c>
      <c r="D71" s="31" t="s">
        <v>29</v>
      </c>
      <c r="E71" s="32"/>
      <c r="F71" s="32"/>
      <c r="G71" s="1"/>
      <c r="H71" s="20" t="s">
        <v>66</v>
      </c>
      <c r="I71" s="33">
        <v>1</v>
      </c>
      <c r="J71" s="34"/>
      <c r="K71" s="21"/>
      <c r="L71" s="2" t="s">
        <v>116</v>
      </c>
      <c r="M71" s="1"/>
      <c r="N71" s="1"/>
      <c r="O71" s="1"/>
      <c r="P71" s="1"/>
      <c r="Q71" s="1"/>
      <c r="R71" s="1"/>
      <c r="S71" s="1"/>
      <c r="T71" s="1"/>
      <c r="U71" s="1"/>
      <c r="V71" s="1"/>
      <c r="W71" s="1"/>
      <c r="X71" s="1"/>
      <c r="Y71" s="1"/>
      <c r="Z71" s="1"/>
      <c r="AA71" s="1"/>
    </row>
    <row r="72" spans="1:27" ht="45" customHeight="1" x14ac:dyDescent="0.25">
      <c r="A72" s="19" t="s">
        <v>117</v>
      </c>
      <c r="B72" s="19" t="s">
        <v>11</v>
      </c>
      <c r="C72" s="1" t="s">
        <v>12</v>
      </c>
      <c r="D72" s="31" t="s">
        <v>13</v>
      </c>
      <c r="E72" s="32"/>
      <c r="F72" s="32"/>
      <c r="G72" s="1"/>
      <c r="H72" s="20" t="s">
        <v>66</v>
      </c>
      <c r="I72" s="33">
        <v>1</v>
      </c>
      <c r="J72" s="34"/>
      <c r="K72" s="21">
        <f>ROUND(K74,2)</f>
        <v>0</v>
      </c>
      <c r="L72" s="2" t="s">
        <v>118</v>
      </c>
      <c r="M72" s="1"/>
      <c r="N72" s="1"/>
      <c r="O72" s="1"/>
      <c r="P72" s="1"/>
      <c r="Q72" s="1"/>
      <c r="R72" s="1"/>
      <c r="S72" s="1"/>
      <c r="T72" s="1"/>
      <c r="U72" s="1"/>
      <c r="V72" s="1"/>
      <c r="W72" s="1"/>
      <c r="X72" s="1"/>
      <c r="Y72" s="1"/>
      <c r="Z72" s="1"/>
      <c r="AA72" s="1"/>
    </row>
    <row r="73" spans="1:27" x14ac:dyDescent="0.25">
      <c r="D73" s="26" t="s">
        <v>83</v>
      </c>
      <c r="E73" s="25"/>
      <c r="H73" s="25"/>
      <c r="K73" s="27">
        <f>SUM(J72:J72)</f>
        <v>0</v>
      </c>
    </row>
    <row r="74" spans="1:27" x14ac:dyDescent="0.25">
      <c r="D74" s="26" t="s">
        <v>84</v>
      </c>
      <c r="E74" s="25"/>
      <c r="H74" s="25"/>
      <c r="K74" s="27">
        <f>SUM(K73:K73)</f>
        <v>0</v>
      </c>
    </row>
    <row r="76" spans="1:27" x14ac:dyDescent="0.25">
      <c r="A76" s="17" t="s">
        <v>119</v>
      </c>
      <c r="B76" s="17"/>
    </row>
    <row r="77" spans="1:27" ht="45" customHeight="1" x14ac:dyDescent="0.25">
      <c r="A77" s="19"/>
      <c r="B77" s="19" t="s">
        <v>120</v>
      </c>
      <c r="C77" s="1" t="s">
        <v>121</v>
      </c>
      <c r="D77" s="31" t="s">
        <v>122</v>
      </c>
      <c r="E77" s="32"/>
      <c r="F77" s="32"/>
      <c r="G77" s="1"/>
      <c r="H77" s="20" t="s">
        <v>66</v>
      </c>
      <c r="I77" s="33">
        <v>1</v>
      </c>
      <c r="J77" s="34"/>
      <c r="K77" s="21"/>
      <c r="L77" s="2" t="s">
        <v>122</v>
      </c>
      <c r="M77" s="1"/>
      <c r="N77" s="1"/>
      <c r="O77" s="1"/>
      <c r="P77" s="1"/>
      <c r="Q77" s="1"/>
      <c r="R77" s="1"/>
      <c r="S77" s="1"/>
      <c r="T77" s="1"/>
      <c r="U77" s="1"/>
      <c r="V77" s="1"/>
      <c r="W77" s="1"/>
      <c r="X77" s="1"/>
      <c r="Y77" s="1"/>
      <c r="Z77" s="1"/>
      <c r="AA77" s="1"/>
    </row>
    <row r="78" spans="1:27" ht="45" customHeight="1" x14ac:dyDescent="0.25">
      <c r="A78" s="19"/>
      <c r="B78" s="19" t="s">
        <v>43</v>
      </c>
      <c r="C78" s="1" t="s">
        <v>44</v>
      </c>
      <c r="D78" s="31" t="s">
        <v>45</v>
      </c>
      <c r="E78" s="32"/>
      <c r="F78" s="32"/>
      <c r="G78" s="1"/>
      <c r="H78" s="20" t="s">
        <v>66</v>
      </c>
      <c r="I78" s="33">
        <v>1</v>
      </c>
      <c r="J78" s="34"/>
      <c r="K78" s="21"/>
      <c r="L78" s="2" t="s">
        <v>123</v>
      </c>
      <c r="M78" s="1"/>
      <c r="N78" s="1"/>
      <c r="O78" s="1"/>
      <c r="P78" s="1"/>
      <c r="Q78" s="1"/>
      <c r="R78" s="1"/>
      <c r="S78" s="1"/>
      <c r="T78" s="1"/>
      <c r="U78" s="1"/>
      <c r="V78" s="1"/>
      <c r="W78" s="1"/>
      <c r="X78" s="1"/>
      <c r="Y78" s="1"/>
      <c r="Z78" s="1"/>
      <c r="AA78" s="1"/>
    </row>
    <row r="79" spans="1:27" ht="45" customHeight="1" x14ac:dyDescent="0.25">
      <c r="A79" s="19"/>
      <c r="B79" s="19" t="s">
        <v>49</v>
      </c>
      <c r="C79" s="1" t="s">
        <v>44</v>
      </c>
      <c r="D79" s="31" t="s">
        <v>50</v>
      </c>
      <c r="E79" s="32"/>
      <c r="F79" s="32"/>
      <c r="G79" s="1"/>
      <c r="H79" s="20" t="s">
        <v>66</v>
      </c>
      <c r="I79" s="33">
        <v>1</v>
      </c>
      <c r="J79" s="34"/>
      <c r="K79" s="21"/>
      <c r="L79" s="2" t="s">
        <v>124</v>
      </c>
      <c r="M79" s="1"/>
      <c r="N79" s="1"/>
      <c r="O79" s="1"/>
      <c r="P79" s="1"/>
      <c r="Q79" s="1"/>
      <c r="R79" s="1"/>
      <c r="S79" s="1"/>
      <c r="T79" s="1"/>
      <c r="U79" s="1"/>
      <c r="V79" s="1"/>
      <c r="W79" s="1"/>
      <c r="X79" s="1"/>
      <c r="Y79" s="1"/>
      <c r="Z79" s="1"/>
      <c r="AA79" s="1"/>
    </row>
    <row r="80" spans="1:27" ht="45" customHeight="1" x14ac:dyDescent="0.25">
      <c r="A80" s="19"/>
      <c r="B80" s="19" t="s">
        <v>54</v>
      </c>
      <c r="C80" s="1" t="s">
        <v>55</v>
      </c>
      <c r="D80" s="31" t="s">
        <v>56</v>
      </c>
      <c r="E80" s="32"/>
      <c r="F80" s="32"/>
      <c r="G80" s="1"/>
      <c r="H80" s="20" t="s">
        <v>66</v>
      </c>
      <c r="I80" s="33">
        <v>1</v>
      </c>
      <c r="J80" s="34"/>
      <c r="K80" s="21">
        <f>ROUND(K82,2)</f>
        <v>0</v>
      </c>
      <c r="L80" s="2" t="s">
        <v>125</v>
      </c>
      <c r="M80" s="1"/>
      <c r="N80" s="1"/>
      <c r="O80" s="1"/>
      <c r="P80" s="1"/>
      <c r="Q80" s="1"/>
      <c r="R80" s="1"/>
      <c r="S80" s="1"/>
      <c r="T80" s="1"/>
      <c r="U80" s="1"/>
      <c r="V80" s="1"/>
      <c r="W80" s="1"/>
      <c r="X80" s="1"/>
      <c r="Y80" s="1"/>
      <c r="Z80" s="1"/>
      <c r="AA80" s="1"/>
    </row>
    <row r="81" spans="4:11" x14ac:dyDescent="0.25">
      <c r="D81" s="26" t="s">
        <v>83</v>
      </c>
      <c r="E81" s="25"/>
      <c r="H81" s="25"/>
      <c r="K81" s="27">
        <f>SUM(J80:J80)</f>
        <v>0</v>
      </c>
    </row>
    <row r="82" spans="4:11" x14ac:dyDescent="0.25">
      <c r="D82" s="26" t="s">
        <v>84</v>
      </c>
      <c r="E82" s="25"/>
      <c r="H82" s="25"/>
      <c r="K82" s="27">
        <f>SUM(K81:K81)</f>
        <v>0</v>
      </c>
    </row>
  </sheetData>
  <sheetProtection sheet="1"/>
  <mergeCells count="31">
    <mergeCell ref="A1:K1"/>
    <mergeCell ref="A2:K2"/>
    <mergeCell ref="A3:K3"/>
    <mergeCell ref="A4:K4"/>
    <mergeCell ref="A6:K6"/>
    <mergeCell ref="D11:F11"/>
    <mergeCell ref="I11:J11"/>
    <mergeCell ref="D22:F22"/>
    <mergeCell ref="I22:J22"/>
    <mergeCell ref="D33:F33"/>
    <mergeCell ref="I33:J33"/>
    <mergeCell ref="D45:F45"/>
    <mergeCell ref="I45:J45"/>
    <mergeCell ref="D46:F46"/>
    <mergeCell ref="I46:J46"/>
    <mergeCell ref="D58:F58"/>
    <mergeCell ref="I58:J58"/>
    <mergeCell ref="D70:F70"/>
    <mergeCell ref="I70:J70"/>
    <mergeCell ref="D71:F71"/>
    <mergeCell ref="I71:J71"/>
    <mergeCell ref="D72:F72"/>
    <mergeCell ref="I72:J72"/>
    <mergeCell ref="D80:F80"/>
    <mergeCell ref="I80:J80"/>
    <mergeCell ref="D77:F77"/>
    <mergeCell ref="I77:J77"/>
    <mergeCell ref="D78:F78"/>
    <mergeCell ref="I78:J78"/>
    <mergeCell ref="D79:F79"/>
    <mergeCell ref="I79:J79"/>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35"/>
      <c r="B1" s="35"/>
      <c r="C1" s="35"/>
      <c r="D1" s="35"/>
    </row>
    <row r="2" spans="1:7" x14ac:dyDescent="0.25">
      <c r="A2" s="35" t="s">
        <v>0</v>
      </c>
      <c r="B2" s="35" t="s">
        <v>0</v>
      </c>
      <c r="C2" s="35" t="s">
        <v>0</v>
      </c>
      <c r="D2" s="35" t="s">
        <v>0</v>
      </c>
    </row>
    <row r="3" spans="1:7" x14ac:dyDescent="0.25">
      <c r="A3" s="35"/>
      <c r="B3" s="35"/>
      <c r="C3" s="35"/>
      <c r="D3" s="35"/>
    </row>
    <row r="4" spans="1:7" x14ac:dyDescent="0.25">
      <c r="A4" s="35"/>
      <c r="B4" s="35"/>
      <c r="C4" s="35"/>
      <c r="D4" s="35"/>
    </row>
    <row r="6" spans="1:7" ht="18.75" x14ac:dyDescent="0.3">
      <c r="A6" s="36" t="s">
        <v>58</v>
      </c>
      <c r="B6" s="36" t="s">
        <v>58</v>
      </c>
      <c r="C6" s="36" t="s">
        <v>58</v>
      </c>
      <c r="D6" s="36" t="s">
        <v>58</v>
      </c>
    </row>
    <row r="8" spans="1:7" x14ac:dyDescent="0.25">
      <c r="A8" s="18" t="s">
        <v>60</v>
      </c>
      <c r="B8" s="18" t="s">
        <v>61</v>
      </c>
      <c r="C8" s="18" t="s">
        <v>62</v>
      </c>
      <c r="D8" s="18" t="s">
        <v>2</v>
      </c>
      <c r="E8" s="18" t="s">
        <v>63</v>
      </c>
      <c r="F8" s="18" t="s">
        <v>126</v>
      </c>
      <c r="G8" s="18" t="s">
        <v>127</v>
      </c>
    </row>
    <row r="10" spans="1:7" x14ac:dyDescent="0.25">
      <c r="A10" s="17" t="s">
        <v>68</v>
      </c>
    </row>
    <row r="11" spans="1:7" x14ac:dyDescent="0.25">
      <c r="A11" t="s">
        <v>128</v>
      </c>
      <c r="B11" t="s">
        <v>70</v>
      </c>
      <c r="C11" t="s">
        <v>129</v>
      </c>
      <c r="D11" s="23"/>
      <c r="E11" t="s">
        <v>129</v>
      </c>
      <c r="F11" s="29">
        <v>0</v>
      </c>
      <c r="G11" s="29">
        <v>0</v>
      </c>
    </row>
    <row r="12" spans="1:7" x14ac:dyDescent="0.25">
      <c r="A12" t="s">
        <v>75</v>
      </c>
      <c r="B12" t="s">
        <v>70</v>
      </c>
      <c r="C12" t="s">
        <v>76</v>
      </c>
      <c r="D12" s="23"/>
      <c r="E12" t="s">
        <v>130</v>
      </c>
      <c r="F12" s="29">
        <v>0</v>
      </c>
      <c r="G12" s="29">
        <v>0</v>
      </c>
    </row>
    <row r="13" spans="1:7" x14ac:dyDescent="0.25">
      <c r="A13" t="s">
        <v>69</v>
      </c>
      <c r="B13" t="s">
        <v>70</v>
      </c>
      <c r="C13" t="s">
        <v>71</v>
      </c>
      <c r="D13" s="23"/>
      <c r="E13" t="s">
        <v>131</v>
      </c>
      <c r="F13" s="29">
        <v>0</v>
      </c>
      <c r="G13" s="29">
        <v>0</v>
      </c>
    </row>
    <row r="14" spans="1:7" x14ac:dyDescent="0.25">
      <c r="A14" s="17" t="s">
        <v>78</v>
      </c>
    </row>
    <row r="15" spans="1:7" x14ac:dyDescent="0.25">
      <c r="A15" t="s">
        <v>79</v>
      </c>
      <c r="B15" t="s">
        <v>80</v>
      </c>
      <c r="C15" t="s">
        <v>81</v>
      </c>
      <c r="D15" s="23"/>
      <c r="E15" t="s">
        <v>132</v>
      </c>
      <c r="F15" s="29">
        <v>0</v>
      </c>
      <c r="G15" s="29">
        <v>0</v>
      </c>
    </row>
    <row r="16" spans="1:7" x14ac:dyDescent="0.25">
      <c r="A16" s="17" t="s">
        <v>87</v>
      </c>
    </row>
    <row r="17" spans="1:7" x14ac:dyDescent="0.25">
      <c r="A17" t="s">
        <v>96</v>
      </c>
      <c r="B17" t="s">
        <v>89</v>
      </c>
      <c r="C17" t="s">
        <v>97</v>
      </c>
      <c r="D17" s="23"/>
      <c r="E17" t="s">
        <v>133</v>
      </c>
      <c r="F17" s="29">
        <v>0</v>
      </c>
      <c r="G17" s="29">
        <v>0</v>
      </c>
    </row>
    <row r="18" spans="1:7" x14ac:dyDescent="0.25">
      <c r="A18" t="s">
        <v>104</v>
      </c>
      <c r="B18" t="s">
        <v>89</v>
      </c>
      <c r="C18" t="s">
        <v>105</v>
      </c>
      <c r="D18" s="23"/>
      <c r="E18" t="s">
        <v>105</v>
      </c>
      <c r="F18" s="29">
        <v>0</v>
      </c>
      <c r="G18" s="29">
        <v>0</v>
      </c>
    </row>
    <row r="19" spans="1:7" x14ac:dyDescent="0.25">
      <c r="A19" t="s">
        <v>108</v>
      </c>
      <c r="B19" t="s">
        <v>109</v>
      </c>
      <c r="C19" t="s">
        <v>110</v>
      </c>
      <c r="D19" s="23"/>
      <c r="E19" t="s">
        <v>134</v>
      </c>
      <c r="F19" s="29">
        <v>0</v>
      </c>
      <c r="G19" s="29">
        <v>0</v>
      </c>
    </row>
    <row r="20" spans="1:7" x14ac:dyDescent="0.25">
      <c r="A20" t="s">
        <v>94</v>
      </c>
      <c r="B20" t="s">
        <v>89</v>
      </c>
      <c r="C20" t="s">
        <v>95</v>
      </c>
      <c r="D20" s="23"/>
      <c r="E20" t="s">
        <v>135</v>
      </c>
      <c r="F20" s="29">
        <v>0</v>
      </c>
      <c r="G20" s="29">
        <v>0</v>
      </c>
    </row>
    <row r="21" spans="1:7" x14ac:dyDescent="0.25">
      <c r="A21" t="s">
        <v>102</v>
      </c>
      <c r="B21" t="s">
        <v>89</v>
      </c>
      <c r="C21" t="s">
        <v>103</v>
      </c>
      <c r="D21" s="23"/>
      <c r="E21" t="s">
        <v>136</v>
      </c>
      <c r="F21" s="29">
        <v>0</v>
      </c>
      <c r="G21" s="29">
        <v>0</v>
      </c>
    </row>
    <row r="22" spans="1:7" ht="30" x14ac:dyDescent="0.25">
      <c r="A22" t="s">
        <v>111</v>
      </c>
      <c r="B22" t="s">
        <v>80</v>
      </c>
      <c r="C22" s="28" t="s">
        <v>112</v>
      </c>
      <c r="D22" s="23"/>
      <c r="E22" t="s">
        <v>137</v>
      </c>
      <c r="F22" s="29">
        <v>0</v>
      </c>
      <c r="G22" s="29">
        <v>0</v>
      </c>
    </row>
    <row r="23" spans="1:7" x14ac:dyDescent="0.25">
      <c r="A23" t="s">
        <v>88</v>
      </c>
      <c r="B23" t="s">
        <v>89</v>
      </c>
      <c r="C23" t="s">
        <v>90</v>
      </c>
      <c r="D23" s="23"/>
      <c r="E23" t="s">
        <v>138</v>
      </c>
      <c r="F23" s="29">
        <v>0</v>
      </c>
      <c r="G23" s="2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H6"/>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3:8" x14ac:dyDescent="0.25">
      <c r="E1" s="37"/>
      <c r="F1" s="37"/>
      <c r="G1" s="37"/>
      <c r="H1" s="37"/>
    </row>
    <row r="2" spans="3:8" x14ac:dyDescent="0.25">
      <c r="E2" s="37" t="s">
        <v>0</v>
      </c>
      <c r="F2" s="37" t="s">
        <v>0</v>
      </c>
      <c r="G2" s="37" t="s">
        <v>0</v>
      </c>
      <c r="H2" s="37" t="s">
        <v>0</v>
      </c>
    </row>
    <row r="3" spans="3:8" x14ac:dyDescent="0.25">
      <c r="E3" s="37"/>
      <c r="F3" s="37"/>
      <c r="G3" s="37"/>
      <c r="H3" s="37"/>
    </row>
    <row r="4" spans="3:8" x14ac:dyDescent="0.25">
      <c r="E4" s="37"/>
      <c r="F4" s="37"/>
      <c r="G4" s="37"/>
      <c r="H4" s="37"/>
    </row>
    <row r="6" spans="3:8" ht="18.75" x14ac:dyDescent="0.3">
      <c r="C6" s="38" t="s">
        <v>139</v>
      </c>
      <c r="D6" s="38" t="s">
        <v>139</v>
      </c>
      <c r="E6" s="38" t="s">
        <v>139</v>
      </c>
      <c r="F6" s="38" t="s">
        <v>139</v>
      </c>
      <c r="G6" s="38" t="s">
        <v>139</v>
      </c>
    </row>
  </sheetData>
  <sheetProtection sheet="1"/>
  <mergeCells count="5">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Caamaño Palomar, Ana Belén</cp:lastModifiedBy>
  <dcterms:created xsi:type="dcterms:W3CDTF">2025-09-15T10:42:25Z</dcterms:created>
  <dcterms:modified xsi:type="dcterms:W3CDTF">2025-09-16T07:03:54Z</dcterms:modified>
</cp:coreProperties>
</file>